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G71" i="1" l="1"/>
  <c r="F71" i="1"/>
  <c r="G41" i="1" l="1"/>
  <c r="H41" i="1"/>
  <c r="F41" i="1"/>
  <c r="G47" i="1"/>
  <c r="H47" i="1"/>
  <c r="F47" i="1"/>
  <c r="H56" i="1" l="1"/>
  <c r="G56" i="1"/>
  <c r="F56" i="1"/>
  <c r="H19" i="1"/>
  <c r="G19" i="1"/>
  <c r="F19" i="1"/>
  <c r="H43" i="1" l="1"/>
  <c r="G43" i="1"/>
  <c r="F43" i="1"/>
  <c r="H67" i="1" l="1"/>
  <c r="G67" i="1" l="1"/>
  <c r="F67" i="1"/>
  <c r="G53" i="1" l="1"/>
  <c r="H53" i="1"/>
  <c r="F53" i="1"/>
  <c r="G42" i="1" l="1"/>
  <c r="H42" i="1"/>
  <c r="F42" i="1"/>
  <c r="G68" i="1" l="1"/>
  <c r="H68" i="1"/>
  <c r="F68" i="1"/>
  <c r="G63" i="1" l="1"/>
  <c r="H63" i="1"/>
  <c r="F63" i="1"/>
  <c r="G51" i="1" l="1"/>
  <c r="H51" i="1"/>
  <c r="F51" i="1"/>
  <c r="G49" i="1"/>
  <c r="H49" i="1"/>
  <c r="F49" i="1"/>
  <c r="G18" i="1"/>
  <c r="H18" i="1"/>
  <c r="F18" i="1" l="1"/>
  <c r="G72" i="1" l="1"/>
  <c r="H72" i="1"/>
  <c r="F72" i="1"/>
  <c r="G44" i="1"/>
  <c r="H44" i="1"/>
  <c r="F44" i="1"/>
  <c r="G57" i="1" l="1"/>
  <c r="H57" i="1"/>
  <c r="F57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61" i="1"/>
  <c r="H61" i="1"/>
  <c r="G65" i="1"/>
  <c r="H65" i="1"/>
  <c r="H60" i="1" l="1"/>
  <c r="H59" i="1" s="1"/>
  <c r="G60" i="1"/>
  <c r="G59" i="1" s="1"/>
  <c r="H32" i="1"/>
  <c r="G32" i="1"/>
  <c r="G16" i="1" l="1"/>
  <c r="G74" i="1" s="1"/>
  <c r="H16" i="1"/>
  <c r="H74" i="1" s="1"/>
  <c r="F39" i="1"/>
  <c r="F38" i="1" s="1"/>
  <c r="F35" i="1"/>
  <c r="F33" i="1"/>
  <c r="F29" i="1"/>
  <c r="F24" i="1"/>
  <c r="F23" i="1" s="1"/>
  <c r="F17" i="1"/>
  <c r="F32" i="1" l="1"/>
  <c r="F16" i="1" l="1"/>
  <c r="F65" i="1"/>
  <c r="F61" i="1"/>
  <c r="F60" i="1" l="1"/>
  <c r="F59" i="1" s="1"/>
  <c r="F74" i="1" l="1"/>
</calcChain>
</file>

<file path=xl/sharedStrings.xml><?xml version="1.0" encoding="utf-8"?>
<sst xmlns="http://schemas.openxmlformats.org/spreadsheetml/2006/main" count="178" uniqueCount="140">
  <si>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</si>
  <si>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</si>
  <si>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</si>
  <si>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</si>
  <si>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</si>
  <si>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</si>
  <si>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</si>
  <si>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</si>
  <si>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</si>
  <si>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</si>
  <si>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</si>
  <si>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</si>
  <si>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</si>
  <si>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</si>
  <si>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</si>
  <si>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</si>
  <si>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</si>
  <si>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</si>
  <si>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</si>
  <si>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</si>
  <si>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</si>
  <si>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</si>
  <si>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</si>
  <si>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</si>
  <si>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</si>
  <si>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</si>
  <si>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</si>
  <si>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</si>
  <si>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</si>
  <si>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</si>
  <si>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</si>
  <si>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</si>
  <si>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</si>
  <si>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</si>
  <si>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</si>
  <si>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</si>
  <si>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</si>
  <si>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</si>
  <si>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</si>
  <si>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</si>
  <si>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</si>
  <si>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</si>
  <si>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</si>
  <si>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</si>
  <si>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</si>
  <si>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</si>
  <si>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</si>
  <si>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</si>
  <si>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</si>
  <si>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</si>
  <si>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</si>
  <si>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</si>
  <si>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</si>
  <si>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</si>
  <si>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</si>
  <si>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</si>
  <si>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</si>
  <si>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</si>
  <si>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</si>
  <si>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</si>
  <si>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</si>
  <si>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</si>
  <si>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</si>
  <si>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</si>
  <si>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</si>
  <si>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</si>
  <si>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</si>
  <si>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</si>
  <si>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</si>
  <si>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</si>
  <si>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</si>
  <si>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</si>
  <si>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</si>
  <si>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</si>
  <si>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</si>
  <si>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</si>
  <si>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</si>
  <si>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</si>
  <si>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</si>
  <si>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</si>
  <si>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</si>
  <si>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</si>
  <si>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</si>
  <si>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</si>
  <si>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</si>
  <si>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</si>
  <si>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</si>
  <si>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</si>
  <si>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</si>
  <si>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</si>
  <si>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</si>
  <si>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</si>
  <si>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</si>
  <si>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</si>
  <si>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</si>
  <si>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</si>
  <si>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</si>
  <si>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</si>
  <si>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</si>
  <si>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</si>
  <si>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</si>
  <si>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</si>
  <si>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</si>
  <si>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</si>
  <si>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</si>
  <si>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</si>
  <si>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</si>
  <si>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</si>
  <si>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</si>
  <si>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</si>
  <si>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</si>
  <si>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</si>
  <si>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</si>
  <si>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</si>
  <si>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</si>
  <si>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</si>
  <si>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</si>
  <si>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</si>
  <si>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</si>
  <si>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</si>
  <si>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</si>
  <si>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</si>
  <si>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</si>
  <si>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</si>
  <si>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</si>
  <si>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</si>
  <si>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</si>
  <si>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</si>
  <si>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</si>
  <si>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</si>
  <si>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</si>
  <si>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</si>
  <si>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</si>
  <si>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</si>
  <si>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"19" декабря 2024г. № 7/26</t>
  </si>
  <si>
    <t xml:space="preserve">1 11 09 08 0 00 0 000 120 </t>
  </si>
  <si>
    <t xml:space="preserve">1 11 09 08 0 10 0 000 120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</si>
  <si>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</si>
  <si>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</si>
  <si>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от "03" сентябрь 2025г. №19/59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</si>
</sst>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workbookViewId="0">
      <selection activeCell="A15" sqref="A15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139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134</v>
      </c>
    </row>
    <row r="9" spans="1:8" ht="15" x14ac:dyDescent="0.25"/>
    <row r="10" spans="1:8" ht="54.75" customHeight="1" x14ac:dyDescent="0.25">
      <c r="A10" s="19" t="s">
        <v>130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131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F17+F23+F29+F32+F38+F41+F57+F49+F51+F53</f>
        <v>45271200.530000001</v>
      </c>
      <c r="G16" s="13">
        <f t="shared" ref="G16:H16" si="0">G17+G23+G29+G32+G38+G41+G57+G49+G51+G53</f>
        <v>48989200.530000001</v>
      </c>
      <c r="H16" s="13">
        <f t="shared" si="0"/>
        <v>52423900.530000001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7.25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79.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f>42189805</f>
        <v>42189805</v>
      </c>
      <c r="G19" s="15">
        <f>45776200</f>
        <v>45776200</v>
      </c>
      <c r="H19" s="15">
        <f>48669205</f>
        <v>48669205</v>
      </c>
    </row>
    <row r="20" spans="1:8" ht="94.5" hidden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63" hidden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F44+F42+F47</f>
        <v>439500.53</v>
      </c>
      <c r="G41" s="14">
        <f t="shared" ref="G41:H41" si="10">G44+G42+G47</f>
        <v>438267.53</v>
      </c>
      <c r="H41" s="14">
        <f t="shared" si="10"/>
        <v>428191.53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14200</v>
      </c>
      <c r="G42" s="15">
        <f t="shared" ref="G42:H42" si="11">G43</f>
        <v>12967</v>
      </c>
      <c r="H42" s="15">
        <f t="shared" si="11"/>
        <v>2891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f>12095+2105</f>
        <v>14200</v>
      </c>
      <c r="G43" s="15">
        <f>12800+167</f>
        <v>12967</v>
      </c>
      <c r="H43" s="15">
        <f>4495-1604</f>
        <v>2891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2.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78.75" x14ac:dyDescent="0.25">
      <c r="A47" s="8" t="s">
        <v>135</v>
      </c>
      <c r="B47" s="9" t="s">
        <v>137</v>
      </c>
      <c r="C47" s="8"/>
      <c r="D47" s="8"/>
      <c r="E47" s="9"/>
      <c r="F47" s="15">
        <f>F48</f>
        <v>247398.88</v>
      </c>
      <c r="G47" s="15">
        <f t="shared" ref="G47:H47" si="13">G48</f>
        <v>247398.88</v>
      </c>
      <c r="H47" s="15">
        <f t="shared" si="13"/>
        <v>247398.88</v>
      </c>
    </row>
    <row r="48" spans="1:8" ht="78.75" x14ac:dyDescent="0.25">
      <c r="A48" s="8" t="s">
        <v>136</v>
      </c>
      <c r="B48" s="9" t="s">
        <v>138</v>
      </c>
      <c r="C48" s="8"/>
      <c r="D48" s="8"/>
      <c r="E48" s="9"/>
      <c r="F48" s="15">
        <v>247398.88</v>
      </c>
      <c r="G48" s="15">
        <v>247398.88</v>
      </c>
      <c r="H48" s="15">
        <v>247398.88</v>
      </c>
    </row>
    <row r="49" spans="1:8" ht="31.5" hidden="1" x14ac:dyDescent="0.25">
      <c r="A49" s="6" t="s">
        <v>100</v>
      </c>
      <c r="B49" s="7" t="s">
        <v>101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15.75" hidden="1" x14ac:dyDescent="0.25">
      <c r="A50" s="8" t="s">
        <v>102</v>
      </c>
      <c r="B50" s="9" t="s">
        <v>103</v>
      </c>
      <c r="C50" s="8"/>
      <c r="D50" s="8"/>
      <c r="E50" s="9"/>
      <c r="F50" s="15"/>
      <c r="G50" s="15"/>
      <c r="H50" s="15"/>
    </row>
    <row r="51" spans="1:8" ht="31.5" hidden="1" x14ac:dyDescent="0.25">
      <c r="A51" s="6" t="s">
        <v>104</v>
      </c>
      <c r="B51" s="7" t="s">
        <v>105</v>
      </c>
      <c r="C51" s="6"/>
      <c r="D51" s="6"/>
      <c r="E51" s="7"/>
      <c r="F51" s="14">
        <f>F52</f>
        <v>0</v>
      </c>
      <c r="G51" s="14">
        <f t="shared" ref="G51:H51" si="15">G52</f>
        <v>0</v>
      </c>
      <c r="H51" s="14">
        <f t="shared" si="15"/>
        <v>0</v>
      </c>
    </row>
    <row r="52" spans="1:8" ht="78.75" hidden="1" x14ac:dyDescent="0.25">
      <c r="A52" s="8" t="s">
        <v>106</v>
      </c>
      <c r="B52" s="9" t="s">
        <v>107</v>
      </c>
      <c r="C52" s="8"/>
      <c r="D52" s="8"/>
      <c r="E52" s="9"/>
      <c r="F52" s="15"/>
      <c r="G52" s="15"/>
      <c r="H52" s="15"/>
    </row>
    <row r="53" spans="1:8" ht="15.75" x14ac:dyDescent="0.25">
      <c r="A53" s="6" t="s">
        <v>108</v>
      </c>
      <c r="B53" s="7" t="s">
        <v>109</v>
      </c>
      <c r="C53" s="6"/>
      <c r="D53" s="6"/>
      <c r="E53" s="7"/>
      <c r="F53" s="14">
        <f>F54+F55+F56</f>
        <v>115495</v>
      </c>
      <c r="G53" s="14">
        <f t="shared" ref="G53:H53" si="16">G54+G55+G56</f>
        <v>122533</v>
      </c>
      <c r="H53" s="14">
        <f t="shared" si="16"/>
        <v>129204</v>
      </c>
    </row>
    <row r="54" spans="1:8" ht="47.25" hidden="1" x14ac:dyDescent="0.25">
      <c r="A54" s="8" t="s">
        <v>110</v>
      </c>
      <c r="B54" s="9" t="s">
        <v>111</v>
      </c>
      <c r="C54" s="8"/>
      <c r="D54" s="8"/>
      <c r="E54" s="9"/>
      <c r="F54" s="15"/>
      <c r="G54" s="15"/>
      <c r="H54" s="15"/>
    </row>
    <row r="55" spans="1:8" ht="63" hidden="1" x14ac:dyDescent="0.25">
      <c r="A55" s="8" t="s">
        <v>112</v>
      </c>
      <c r="B55" s="9" t="s">
        <v>113</v>
      </c>
      <c r="C55" s="8"/>
      <c r="D55" s="8"/>
      <c r="E55" s="9"/>
      <c r="F55" s="15"/>
      <c r="G55" s="15"/>
      <c r="H55" s="15"/>
    </row>
    <row r="56" spans="1:8" ht="94.5" x14ac:dyDescent="0.25">
      <c r="A56" s="8" t="s">
        <v>132</v>
      </c>
      <c r="B56" s="9" t="s">
        <v>133</v>
      </c>
      <c r="C56" s="8"/>
      <c r="D56" s="8"/>
      <c r="E56" s="9"/>
      <c r="F56" s="15">
        <f>117600-2105</f>
        <v>115495</v>
      </c>
      <c r="G56" s="15">
        <f>122700-167</f>
        <v>122533</v>
      </c>
      <c r="H56" s="15">
        <f>127600+1604</f>
        <v>129204</v>
      </c>
    </row>
    <row r="57" spans="1:8" ht="15.75" hidden="1" x14ac:dyDescent="0.25">
      <c r="A57" s="6" t="s">
        <v>79</v>
      </c>
      <c r="B57" s="7" t="s">
        <v>80</v>
      </c>
      <c r="C57" s="6"/>
      <c r="D57" s="6"/>
      <c r="E57" s="7"/>
      <c r="F57" s="14">
        <f>F58</f>
        <v>0</v>
      </c>
      <c r="G57" s="14">
        <f t="shared" ref="G57:H57" si="17">G58</f>
        <v>0</v>
      </c>
      <c r="H57" s="14">
        <f t="shared" si="17"/>
        <v>0</v>
      </c>
    </row>
    <row r="58" spans="1:8" ht="15.75" hidden="1" x14ac:dyDescent="0.25">
      <c r="A58" s="8" t="s">
        <v>125</v>
      </c>
      <c r="B58" s="9" t="s">
        <v>81</v>
      </c>
      <c r="C58" s="8"/>
      <c r="D58" s="8"/>
      <c r="E58" s="9"/>
      <c r="F58" s="15"/>
      <c r="G58" s="15"/>
      <c r="H58" s="15"/>
    </row>
    <row r="59" spans="1:8" ht="24" customHeight="1" x14ac:dyDescent="0.25">
      <c r="A59" s="4" t="s">
        <v>58</v>
      </c>
      <c r="B59" s="5" t="s">
        <v>59</v>
      </c>
      <c r="C59" s="4"/>
      <c r="D59" s="4"/>
      <c r="E59" s="5" t="s">
        <v>59</v>
      </c>
      <c r="F59" s="13">
        <f>F60+F72</f>
        <v>14719341.67</v>
      </c>
      <c r="G59" s="13">
        <f t="shared" ref="G59:H59" si="18">G60+G72</f>
        <v>12982866.67</v>
      </c>
      <c r="H59" s="13">
        <f t="shared" si="18"/>
        <v>12280166.67</v>
      </c>
    </row>
    <row r="60" spans="1:8" ht="34.15" customHeight="1" x14ac:dyDescent="0.25">
      <c r="A60" s="6" t="s">
        <v>60</v>
      </c>
      <c r="B60" s="7" t="s">
        <v>61</v>
      </c>
      <c r="C60" s="6"/>
      <c r="D60" s="6"/>
      <c r="E60" s="7" t="s">
        <v>61</v>
      </c>
      <c r="F60" s="14">
        <f>F61+F65+F68+F63</f>
        <v>14719341.67</v>
      </c>
      <c r="G60" s="14">
        <f t="shared" ref="G60:H60" si="19">G61+G65+G68+G63</f>
        <v>12982866.67</v>
      </c>
      <c r="H60" s="14">
        <f t="shared" si="19"/>
        <v>12280166.67</v>
      </c>
    </row>
    <row r="61" spans="1:8" ht="16.5" customHeight="1" x14ac:dyDescent="0.25">
      <c r="A61" s="8" t="s">
        <v>62</v>
      </c>
      <c r="B61" s="9" t="s">
        <v>63</v>
      </c>
      <c r="C61" s="8"/>
      <c r="D61" s="8"/>
      <c r="E61" s="9" t="s">
        <v>63</v>
      </c>
      <c r="F61" s="15">
        <f>F62</f>
        <v>8707000</v>
      </c>
      <c r="G61" s="15">
        <f t="shared" ref="G61:H61" si="20">G62</f>
        <v>8707000</v>
      </c>
      <c r="H61" s="15">
        <f t="shared" si="20"/>
        <v>8634000</v>
      </c>
    </row>
    <row r="62" spans="1:8" ht="43.5" customHeight="1" x14ac:dyDescent="0.25">
      <c r="A62" s="8" t="s">
        <v>64</v>
      </c>
      <c r="B62" s="9" t="s">
        <v>65</v>
      </c>
      <c r="C62" s="8"/>
      <c r="D62" s="8"/>
      <c r="E62" s="9" t="s">
        <v>65</v>
      </c>
      <c r="F62" s="15">
        <v>8707000</v>
      </c>
      <c r="G62" s="15">
        <v>8707000</v>
      </c>
      <c r="H62" s="15">
        <v>8634000</v>
      </c>
    </row>
    <row r="63" spans="1:8" ht="31.5" hidden="1" x14ac:dyDescent="0.25">
      <c r="A63" s="8" t="s">
        <v>116</v>
      </c>
      <c r="B63" s="9" t="s">
        <v>118</v>
      </c>
      <c r="C63" s="8"/>
      <c r="D63" s="8"/>
      <c r="E63" s="9"/>
      <c r="F63" s="15">
        <f>F64</f>
        <v>1811575</v>
      </c>
      <c r="G63" s="15">
        <f t="shared" ref="G63:H63" si="21">G64</f>
        <v>0</v>
      </c>
      <c r="H63" s="15">
        <f t="shared" si="21"/>
        <v>0</v>
      </c>
    </row>
    <row r="64" spans="1:8" ht="31.5" x14ac:dyDescent="0.25">
      <c r="A64" s="8" t="s">
        <v>117</v>
      </c>
      <c r="B64" s="9" t="s">
        <v>119</v>
      </c>
      <c r="C64" s="8"/>
      <c r="D64" s="8"/>
      <c r="E64" s="9"/>
      <c r="F64" s="15">
        <v>1811575</v>
      </c>
      <c r="G64" s="15">
        <v>0</v>
      </c>
      <c r="H64" s="15">
        <v>0</v>
      </c>
    </row>
    <row r="65" spans="1:8" ht="20.25" customHeight="1" x14ac:dyDescent="0.25">
      <c r="A65" s="8" t="s">
        <v>66</v>
      </c>
      <c r="B65" s="9" t="s">
        <v>67</v>
      </c>
      <c r="C65" s="8"/>
      <c r="D65" s="8"/>
      <c r="E65" s="9" t="s">
        <v>67</v>
      </c>
      <c r="F65" s="15">
        <f>F66+F67</f>
        <v>548400</v>
      </c>
      <c r="G65" s="15">
        <f t="shared" ref="G65:H65" si="22">G66+G67</f>
        <v>596700</v>
      </c>
      <c r="H65" s="15">
        <f t="shared" si="22"/>
        <v>617000</v>
      </c>
    </row>
    <row r="66" spans="1:8" ht="34.15" customHeight="1" x14ac:dyDescent="0.25">
      <c r="A66" s="8" t="s">
        <v>68</v>
      </c>
      <c r="B66" s="9" t="s">
        <v>69</v>
      </c>
      <c r="C66" s="8"/>
      <c r="D66" s="8"/>
      <c r="E66" s="9" t="s">
        <v>69</v>
      </c>
      <c r="F66" s="15">
        <v>21300</v>
      </c>
      <c r="G66" s="15">
        <v>21300</v>
      </c>
      <c r="H66" s="15">
        <v>21300</v>
      </c>
    </row>
    <row r="67" spans="1:8" ht="51.4" customHeight="1" x14ac:dyDescent="0.25">
      <c r="A67" s="8" t="s">
        <v>70</v>
      </c>
      <c r="B67" s="9" t="s">
        <v>95</v>
      </c>
      <c r="C67" s="8"/>
      <c r="D67" s="8"/>
      <c r="E67" s="9" t="s">
        <v>71</v>
      </c>
      <c r="F67" s="15">
        <f>479700+47400</f>
        <v>527100</v>
      </c>
      <c r="G67" s="15">
        <f>524600+50800</f>
        <v>575400</v>
      </c>
      <c r="H67" s="15">
        <f>524600+71100</f>
        <v>595700</v>
      </c>
    </row>
    <row r="68" spans="1:8" ht="19.5" customHeight="1" x14ac:dyDescent="0.25">
      <c r="A68" s="8" t="s">
        <v>72</v>
      </c>
      <c r="B68" s="9" t="s">
        <v>73</v>
      </c>
      <c r="C68" s="8"/>
      <c r="D68" s="8"/>
      <c r="E68" s="9" t="s">
        <v>73</v>
      </c>
      <c r="F68" s="15">
        <f>F71+F69+F70</f>
        <v>3652366.67</v>
      </c>
      <c r="G68" s="15">
        <f t="shared" ref="G68:H68" si="23">G71+G69+G70</f>
        <v>3679166.67</v>
      </c>
      <c r="H68" s="15">
        <f t="shared" si="23"/>
        <v>3029166.67</v>
      </c>
    </row>
    <row r="69" spans="1:8" ht="63" x14ac:dyDescent="0.25">
      <c r="A69" s="8" t="s">
        <v>121</v>
      </c>
      <c r="B69" s="9" t="s">
        <v>123</v>
      </c>
      <c r="C69" s="8"/>
      <c r="D69" s="8"/>
      <c r="E69" s="9"/>
      <c r="F69" s="15">
        <v>104000</v>
      </c>
      <c r="G69" s="15">
        <v>104000</v>
      </c>
      <c r="H69" s="15">
        <v>104000</v>
      </c>
    </row>
    <row r="70" spans="1:8" ht="47.25" x14ac:dyDescent="0.25">
      <c r="A70" s="8" t="s">
        <v>122</v>
      </c>
      <c r="B70" s="9" t="s">
        <v>124</v>
      </c>
      <c r="C70" s="8"/>
      <c r="D70" s="8"/>
      <c r="E70" s="9"/>
      <c r="F70" s="15">
        <v>550000</v>
      </c>
      <c r="G70" s="15">
        <v>850000</v>
      </c>
      <c r="H70" s="15">
        <v>850000</v>
      </c>
    </row>
    <row r="71" spans="1:8" ht="17.25" customHeight="1" x14ac:dyDescent="0.25">
      <c r="A71" s="8" t="s">
        <v>74</v>
      </c>
      <c r="B71" s="9" t="s">
        <v>75</v>
      </c>
      <c r="C71" s="8"/>
      <c r="D71" s="8"/>
      <c r="E71" s="9" t="s">
        <v>75</v>
      </c>
      <c r="F71" s="15">
        <f>3648366.67-650000</f>
        <v>2998366.67</v>
      </c>
      <c r="G71" s="15">
        <f>2075166.67+650000</f>
        <v>2725166.67</v>
      </c>
      <c r="H71" s="15">
        <v>2075166.67</v>
      </c>
    </row>
    <row r="72" spans="1:8" ht="15.75" hidden="1" x14ac:dyDescent="0.25">
      <c r="A72" s="6" t="s">
        <v>87</v>
      </c>
      <c r="B72" s="7" t="s">
        <v>88</v>
      </c>
      <c r="C72" s="6"/>
      <c r="D72" s="6"/>
      <c r="E72" s="7"/>
      <c r="F72" s="14">
        <f>F73</f>
        <v>0</v>
      </c>
      <c r="G72" s="14">
        <f t="shared" ref="G72:H72" si="24">G73</f>
        <v>0</v>
      </c>
      <c r="H72" s="14">
        <f t="shared" si="24"/>
        <v>0</v>
      </c>
    </row>
    <row r="73" spans="1:8" ht="15.75" hidden="1" x14ac:dyDescent="0.25">
      <c r="A73" s="8" t="s">
        <v>89</v>
      </c>
      <c r="B73" s="9" t="s">
        <v>90</v>
      </c>
      <c r="C73" s="8"/>
      <c r="D73" s="8"/>
      <c r="E73" s="9"/>
      <c r="F73" s="15">
        <v>0</v>
      </c>
      <c r="G73" s="15"/>
      <c r="H73" s="15">
        <v>0</v>
      </c>
    </row>
    <row r="74" spans="1:8" ht="24.75" customHeight="1" x14ac:dyDescent="0.25">
      <c r="A74" s="8"/>
      <c r="B74" s="5" t="s">
        <v>76</v>
      </c>
      <c r="C74" s="4"/>
      <c r="D74" s="4"/>
      <c r="E74" s="5" t="s">
        <v>76</v>
      </c>
      <c r="F74" s="16">
        <f>F16+F59</f>
        <v>59990542.200000003</v>
      </c>
      <c r="G74" s="16">
        <f>G16+G59</f>
        <v>61972067.200000003</v>
      </c>
      <c r="H74" s="16">
        <f>H16+H59</f>
        <v>64704067.200000003</v>
      </c>
    </row>
    <row r="75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User</cp:lastModifiedBy>
  <cp:lastPrinted>2025-09-01T06:30:30Z</cp:lastPrinted>
  <dcterms:created xsi:type="dcterms:W3CDTF">2020-11-17T05:04:12Z</dcterms:created>
  <dcterms:modified xsi:type="dcterms:W3CDTF">2025-09-01T06:30:38Z</dcterms:modified>
</cp:coreProperties>
</file>